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jensh\Desktop\"/>
    </mc:Choice>
  </mc:AlternateContent>
  <xr:revisionPtr revIDLastSave="0" documentId="13_ncr:1_{DA549C07-C3FF-44DE-8358-476A330358C9}" xr6:coauthVersionLast="47" xr6:coauthVersionMax="47" xr10:uidLastSave="{00000000-0000-0000-0000-000000000000}"/>
  <bookViews>
    <workbookView xWindow="23445" yWindow="225" windowWidth="51525" windowHeight="20655"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sharedStrings.xml><?xml version="1.0" encoding="utf-8"?>
<sst xmlns="http://schemas.openxmlformats.org/spreadsheetml/2006/main" count="204" uniqueCount="142">
  <si>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</si>
  <si>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</si>
  <si>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</si>
  <si>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</si>
  <si>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</si>
  <si>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</si>
  <si>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</si>
  <si>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</si>
  <si>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</si>
  <si>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</si>
  <si>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</si>
  <si>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</si>
  <si>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</si>
  <si>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</si>
  <si>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</si>
  <si>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</si>
  <si>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</si>
  <si>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</si>
  <si>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</si>
  <si>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</si>
  <si>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</si>
  <si>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</si>
  <si>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</si>
  <si>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</si>
  <si>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</si>
  <si>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</si>
  <si>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</si>
  <si>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</si>
  <si>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</si>
  <si>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</si>
  <si>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</si>
  <si>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</si>
  <si>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</si>
  <si>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</si>
  <si>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</si>
  <si>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</si>
  <si>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</si>
  <si>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</si>
  <si>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</si>
  <si>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</si>
  <si>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</si>
  <si>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</si>
  <si>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</si>
  <si>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</si>
  <si>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</si>
  <si>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</si>
  <si>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</si>
  <si>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</si>
  <si>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</si>
  <si>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</si>
  <si>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</si>
  <si>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</si>
  <si>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</si>
  <si>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</si>
  <si>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</si>
  <si>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</si>
  <si>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</si>
  <si>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</si>
  <si>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</si>
  <si>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</si>
  <si>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</si>
  <si>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</si>
  <si>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</si>
  <si>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</si>
  <si>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</si>
  <si>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</si>
  <si>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</si>
  <si>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</si>
  <si>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</si>
  <si>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</si>
  <si>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</si>
  <si>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</si>
  <si>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</si>
  <si>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</si>
  <si>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</si>
  <si>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</si>
  <si>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</si>
  <si>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</si>
  <si>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</si>
  <si>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</si>
  <si>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</si>
  <si>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</si>
  <si>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</si>
  <si>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</si>
  <si>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</si>
  <si>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</si>
  <si>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</si>
  <si>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</si>
  <si>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</si>
  <si>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</si>
  <si>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</si>
  <si>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</si>
  <si>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</si>
  <si>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</si>
  <si>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</si>
  <si>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</si>
  <si>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</si>
  <si>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</si>
  <si>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</si>
  <si>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</si>
  <si>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</si>
  <si>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</si>
  <si>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</si>
  <si>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</si>
  <si>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</si>
  <si>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</si>
  <si>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</si>
  <si>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</si>
  <si>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</si>
  <si>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</si>
  <si>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</si>
  <si>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</si>
  <si>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</si>
  <si>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</si>
  <si>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</si>
  <si>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</si>
  <si>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</si>
  <si>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</si>
  <si>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Kitrinoviricota</t>
  </si>
  <si>
    <t>Flasuviricetes</t>
  </si>
  <si>
    <t>Amarillovirales</t>
  </si>
  <si>
    <t>Flaviviridae</t>
  </si>
  <si>
    <t>Orthoflavivirus</t>
  </si>
  <si>
    <t>Orthoflavivirus encephalitidis</t>
  </si>
  <si>
    <t>Orthoflavivirus neudoerflense</t>
  </si>
  <si>
    <t>Orthoflavivirus mediterranense</t>
  </si>
  <si>
    <t>Sofjin</t>
  </si>
  <si>
    <t>–</t>
  </si>
  <si>
    <t>JF819648</t>
  </si>
  <si>
    <t>U27495</t>
  </si>
  <si>
    <t>DQ235151</t>
  </si>
  <si>
    <t>TSEV</t>
  </si>
  <si>
    <t>Orthoflavivirus zilberi</t>
  </si>
  <si>
    <t>tick-borne encephalitis virus 1 (tentative)</t>
  </si>
  <si>
    <t>TBEV1 (tentative)</t>
  </si>
  <si>
    <t>tick-borne encephalitis virus 2 (tentative)</t>
  </si>
  <si>
    <t>TBEV2 (tentative)</t>
  </si>
  <si>
    <t>Neudörfl</t>
  </si>
  <si>
    <t>Turkish sheep encephalitis virus</t>
  </si>
  <si>
    <t>formerly Far East subtype TBEV; includes Balkan, Bosnian, Himalayan, and Siberian subtype TBEV</t>
  </si>
  <si>
    <t>includes Greek goat encephalitis virus</t>
  </si>
  <si>
    <t>formerly European subtype TBEV; includes Eastern subtype TBEV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</si>
</sst>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charset val="204"/>
      <scheme val="minor"/>
    </font>
    <font>
      <b/>
      <sz val="12"/>
      <color rgb="FF7030A0"/>
      <name val="Calibri"/>
      <family val="2"/>
      <charset val="204"/>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0" fillId="7" borderId="1" xfId="0" applyFont="1" applyFill="1" applyBorder="1"/>
    <xf numFmtId="0" fontId="31"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election activeCell="B14" sqref="B14"/>
    </sheetView>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O1" zoomScale="85" zoomScaleNormal="85" workbookViewId="0">
      <pane ySplit="4" topLeftCell="A5" activePane="bottomLeft" state="frozen"/>
      <selection pane="bottomLeft" activeCell="A6" sqref="A6:O6"/>
    </sheetView>
  </sheetViews>
  <sheetFormatPr defaultColWidth="11" defaultRowHeight="15.75"/>
  <cols>
    <col min="1" max="1" width="15" style="2" bestFit="1" customWidth="1"/>
    <col min="2" max="2" width="9" style="2" bestFit="1" customWidth="1"/>
    <col min="3" max="3" width="13.375" style="2" customWidth="1"/>
    <col min="4" max="4" width="11.125" style="2" bestFit="1" customWidth="1"/>
    <col min="5" max="5" width="13.5" style="2" customWidth="1"/>
    <col min="6" max="6" width="10.875" style="2"/>
    <col min="7" max="7" width="12.75" style="2" customWidth="1"/>
    <col min="8" max="8" width="10.875" style="2"/>
    <col min="9" max="9" width="14.125" style="2" customWidth="1"/>
    <col min="10" max="10" width="10.875" style="2"/>
    <col min="11" max="11" width="10.375" style="2" customWidth="1"/>
    <col min="12" max="12" width="10.875" style="2"/>
    <col min="13" max="13" width="13.375" style="2" customWidth="1"/>
    <col min="14" max="14" width="10.875" style="2"/>
    <col min="15" max="15" width="26.625" style="2" customWidth="1"/>
    <col min="16" max="16" width="11.5" style="14" customWidth="1"/>
    <col min="17" max="17" width="10.875" style="14"/>
    <col min="18" max="18" width="14" style="14" customWidth="1"/>
    <col min="19" max="19" width="10.875" style="14"/>
    <col min="20" max="20" width="13.625" style="14" customWidth="1"/>
    <col min="21" max="21" width="10.875" style="14"/>
    <col min="22" max="22" width="12.625" style="14" customWidth="1"/>
    <col min="23" max="23" width="10.875" style="14"/>
    <col min="24" max="24" width="14.75" style="14" customWidth="1"/>
    <col min="25" max="27" width="10.875" style="14"/>
    <col min="28" max="28" width="13.5" style="14" customWidth="1"/>
    <col min="29" max="29" width="10.875" style="14"/>
    <col min="30" max="30" width="28.5" style="26" customWidth="1"/>
    <col min="31" max="31" width="31.375" style="4" customWidth="1"/>
    <col min="32" max="32" width="35.5" style="4" customWidth="1"/>
    <col min="33" max="33" width="16.375" style="4" customWidth="1"/>
    <col min="34" max="34" width="27.375" style="4" bestFit="1" customWidth="1"/>
    <col min="35" max="35" width="17.125" style="4" bestFit="1" customWidth="1"/>
    <col min="36" max="36" width="20.375" style="4" bestFit="1" customWidth="1"/>
    <col min="37" max="37" width="25.25" style="4" customWidth="1"/>
    <col min="38" max="39" width="10.875" style="15"/>
    <col min="40" max="40" width="83" style="1" customWidth="1"/>
  </cols>
  <sheetData>
    <row r="1" spans="1:41" s="17" customFormat="1" ht="23.25">
      <c r="A1" s="18" t="s">
        <v>81</v>
      </c>
      <c r="B1" s="48" t="s">
        <v>112</v>
      </c>
      <c r="C1" s="48"/>
      <c r="D1" s="48"/>
      <c r="E1" s="49" t="str">
        <f ca="1">IF(LEN(cellFilenameFormatErrors)=0,LEFT(cellBaseFilename,9),"Code is automatically derived from the filename: 'YEAR.###X.[STATUS.][v#.]DESCRIPTION.xlsx', X=SC code")</f>
        <v>2025.007S</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f t="array" aca="1" ref="AE1" ca="1">MID(CELL("filename",'Proposal Template'!$B$1),SEARCH("[",CELL("filename",'Proposal Template'!$B$1))+1, SEARCH("]",CELL("filename",'Proposal Template'!$B$1))-SEARCH("[",CELL("filename",'Proposal Template'!$B$1))-1)</f>
        <v>2025.007S.N.v3.Orthoflavivirus_2nsp_1spren.xlsx</v>
      </c>
      <c r="AF1" s="23"/>
      <c r="AG1" s="16"/>
      <c r="AH1" s="16"/>
      <c r="AI1" s="16"/>
      <c r="AJ1" s="16"/>
      <c r="AK1" s="16"/>
      <c r="AL1" s="16"/>
      <c r="AM1" s="16"/>
      <c r="AN1" s="16"/>
      <c r="AO1"/>
    </row>
    <row r="2" spans="1:41" ht="18.75">
      <c r="A2" s="18" t="s">
        <v>115</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+ssRNA (S)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S</v>
      </c>
      <c r="AF2" s="24" t="str">
        <f ca="1">VLOOKUP(AE2,studySectionCodeLUT,2,FALSE)</f>
        <v>Animal +ssRNA (S) proposals</v>
      </c>
      <c r="AG2" s="3"/>
      <c r="AH2" s="3"/>
      <c r="AI2" s="3"/>
      <c r="AJ2" s="3"/>
      <c r="AK2" s="3"/>
      <c r="AL2" s="3"/>
      <c r="AM2" s="3"/>
      <c r="AN2" s="3"/>
    </row>
    <row r="3" spans="1:41" ht="36" customHeight="1">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34" t="s">
        <v>116</v>
      </c>
      <c r="B5" s="34"/>
      <c r="C5" s="34" t="s">
        <v>117</v>
      </c>
      <c r="D5" s="34"/>
      <c r="E5" s="34" t="s">
        <v>118</v>
      </c>
      <c r="F5" s="34"/>
      <c r="G5" s="34" t="s">
        <v>119</v>
      </c>
      <c r="H5" s="34"/>
      <c r="I5" s="34" t="s">
        <v>120</v>
      </c>
      <c r="J5" s="34"/>
      <c r="K5" s="34" t="s">
        <v>121</v>
      </c>
      <c r="L5" s="34"/>
      <c r="M5" s="34" t="s">
        <v>122</v>
      </c>
      <c r="N5" s="34"/>
      <c r="O5" s="34" t="s">
        <v>123</v>
      </c>
      <c r="P5" s="35" t="s">
        <v>116</v>
      </c>
      <c r="Q5" s="35"/>
      <c r="R5" s="35" t="s">
        <v>117</v>
      </c>
      <c r="S5" s="35"/>
      <c r="T5" s="35" t="s">
        <v>118</v>
      </c>
      <c r="U5" s="35"/>
      <c r="V5" s="35" t="s">
        <v>119</v>
      </c>
      <c r="W5" s="35"/>
      <c r="X5" s="35" t="s">
        <v>120</v>
      </c>
      <c r="Y5" s="35"/>
      <c r="Z5" s="35" t="s">
        <v>121</v>
      </c>
      <c r="AA5" s="35"/>
      <c r="AB5" s="35" t="s">
        <v>122</v>
      </c>
      <c r="AD5" s="26" t="s">
        <v>132</v>
      </c>
      <c r="AE5" s="4" t="s">
        <v>128</v>
      </c>
      <c r="AF5" s="4" t="s">
        <v>133</v>
      </c>
      <c r="AG5" s="4" t="s">
        <v>134</v>
      </c>
      <c r="AH5" s="4" t="s">
        <v>126</v>
      </c>
      <c r="AI5" s="4" t="s">
        <v>24</v>
      </c>
      <c r="AJ5" s="4" t="s">
        <v>101</v>
      </c>
      <c r="AK5" s="4" t="s">
        <v>90</v>
      </c>
      <c r="AL5" s="15" t="s">
        <v>37</v>
      </c>
      <c r="AM5" s="15" t="s">
        <v>28</v>
      </c>
      <c r="AN5" s="1" t="s">
        <v>139</v>
      </c>
    </row>
    <row r="6" spans="1:41">
      <c r="P6" s="35" t="s">
        <v>116</v>
      </c>
      <c r="Q6" s="35"/>
      <c r="R6" s="35" t="s">
        <v>117</v>
      </c>
      <c r="S6" s="35"/>
      <c r="T6" s="35" t="s">
        <v>118</v>
      </c>
      <c r="U6" s="35"/>
      <c r="V6" s="35" t="s">
        <v>119</v>
      </c>
      <c r="W6" s="35"/>
      <c r="X6" s="35" t="s">
        <v>120</v>
      </c>
      <c r="Y6" s="35"/>
      <c r="Z6" s="35" t="s">
        <v>121</v>
      </c>
      <c r="AA6" s="35"/>
      <c r="AB6" s="35" t="s">
        <v>122</v>
      </c>
      <c r="AD6" s="36" t="s">
        <v>124</v>
      </c>
      <c r="AE6" s="4" t="s">
        <v>129</v>
      </c>
      <c r="AF6" s="4" t="s">
        <v>135</v>
      </c>
      <c r="AG6" s="4" t="s">
        <v>136</v>
      </c>
      <c r="AH6" s="4" t="s">
        <v>137</v>
      </c>
      <c r="AI6" s="4" t="s">
        <v>24</v>
      </c>
      <c r="AJ6" s="4" t="s">
        <v>101</v>
      </c>
      <c r="AK6" s="4" t="s">
        <v>90</v>
      </c>
      <c r="AL6" s="15" t="s">
        <v>27</v>
      </c>
      <c r="AM6" s="15" t="s">
        <v>28</v>
      </c>
      <c r="AN6" s="1" t="s">
        <v>141</v>
      </c>
    </row>
    <row r="7" spans="1:41">
      <c r="P7" s="35" t="s">
        <v>116</v>
      </c>
      <c r="Q7" s="35"/>
      <c r="R7" s="35" t="s">
        <v>117</v>
      </c>
      <c r="S7" s="35"/>
      <c r="T7" s="35" t="s">
        <v>118</v>
      </c>
      <c r="U7" s="35"/>
      <c r="V7" s="35" t="s">
        <v>119</v>
      </c>
      <c r="W7" s="35"/>
      <c r="X7" s="35" t="s">
        <v>120</v>
      </c>
      <c r="Y7" s="35"/>
      <c r="Z7" s="35" t="s">
        <v>121</v>
      </c>
      <c r="AA7" s="35"/>
      <c r="AB7" s="35" t="s">
        <v>122</v>
      </c>
      <c r="AD7" s="26" t="s">
        <v>125</v>
      </c>
      <c r="AE7" s="4" t="s">
        <v>130</v>
      </c>
      <c r="AF7" s="4" t="s">
        <v>138</v>
      </c>
      <c r="AG7" s="4" t="s">
        <v>131</v>
      </c>
      <c r="AH7" s="4" t="s">
        <v>127</v>
      </c>
      <c r="AI7" s="4" t="s">
        <v>29</v>
      </c>
      <c r="AJ7" s="4" t="s">
        <v>101</v>
      </c>
      <c r="AK7" s="4" t="s">
        <v>90</v>
      </c>
      <c r="AL7" s="15" t="s">
        <v>27</v>
      </c>
      <c r="AM7" s="15" t="s">
        <v>28</v>
      </c>
      <c r="AN7" s="1" t="s">
        <v>140</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7">
    <cfRule type="expression" dxfId="4" priority="5">
      <formula>AND(NOT(ISBLANK(P1)),COUNTA(Q1:$AD1)=0)</formula>
    </cfRule>
  </conditionalFormatting>
  <conditionalFormatting sqref="P4:AC1048576">
    <cfRule type="containsText" dxfId="3" priority="4" operator="containsText" text=" ">
      <formula>NOT(ISERROR(SEARCH(" ",P4)))</formula>
    </cfRule>
  </conditionalFormatting>
  <conditionalFormatting sqref="P1048575:AC1048576">
    <cfRule type="expression" dxfId="2" priority="24">
      <formula>AND(NOT(ISBLANK(P1048575)),COUNTA(Q1048575:$AD1048576)=0)</formula>
    </cfRule>
  </conditionalFormatting>
  <conditionalFormatting sqref="AD1:AD1048576">
    <cfRule type="expression" dxfId="1" priority="2">
      <formula>NOT(OR(OR(AD1="",AD1="Species"),_xlfn.CONCAT(AB1," ")=LEFT(AD1,LEN(AB1)+1)))</formula>
    </cfRule>
  </conditionalFormatting>
  <conditionalFormatting sqref="AM4:AM1048576">
    <cfRule type="expression" dxfId="0" priority="21">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horizontalDpi="360" verticalDpi="36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Jens H. Kuhn</cp:lastModifiedBy>
  <dcterms:created xsi:type="dcterms:W3CDTF">2023-02-08T19:24:03Z</dcterms:created>
  <dcterms:modified xsi:type="dcterms:W3CDTF">2025-09-19T19:19:55Z</dcterms:modified>
</cp:coreProperties>
</file>